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Pol'!$A$1:$U$29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/>
  <c r="I9"/>
  <c r="I8" s="1"/>
  <c r="K9"/>
  <c r="K8" s="1"/>
  <c r="M9"/>
  <c r="M8" s="1"/>
  <c r="O9"/>
  <c r="O8" s="1"/>
  <c r="Q9"/>
  <c r="Q8" s="1"/>
  <c r="U9"/>
  <c r="U8" s="1"/>
  <c r="I10"/>
  <c r="K10"/>
  <c r="M10"/>
  <c r="O10"/>
  <c r="Q10"/>
  <c r="U10"/>
  <c r="I11"/>
  <c r="K11"/>
  <c r="M11"/>
  <c r="O11"/>
  <c r="Q11"/>
  <c r="U11"/>
  <c r="G12"/>
  <c r="I13"/>
  <c r="I12" s="1"/>
  <c r="K13"/>
  <c r="K12" s="1"/>
  <c r="M13"/>
  <c r="M12" s="1"/>
  <c r="O13"/>
  <c r="O12" s="1"/>
  <c r="Q13"/>
  <c r="Q12" s="1"/>
  <c r="U13"/>
  <c r="U12" s="1"/>
  <c r="I14"/>
  <c r="K14"/>
  <c r="M14"/>
  <c r="O14"/>
  <c r="Q14"/>
  <c r="U14"/>
  <c r="I15"/>
  <c r="K15"/>
  <c r="M15"/>
  <c r="O15"/>
  <c r="Q15"/>
  <c r="U15"/>
  <c r="I16"/>
  <c r="K16"/>
  <c r="M16"/>
  <c r="O16"/>
  <c r="Q16"/>
  <c r="U16"/>
  <c r="I17"/>
  <c r="K17"/>
  <c r="M17"/>
  <c r="O17"/>
  <c r="Q17"/>
  <c r="U17"/>
  <c r="I18"/>
  <c r="K18"/>
  <c r="M18"/>
  <c r="O18"/>
  <c r="Q18"/>
  <c r="U18"/>
  <c r="G19"/>
  <c r="I20"/>
  <c r="I19" s="1"/>
  <c r="K20"/>
  <c r="K19" s="1"/>
  <c r="M20"/>
  <c r="M19" s="1"/>
  <c r="O20"/>
  <c r="O19" s="1"/>
  <c r="Q20"/>
  <c r="Q19" s="1"/>
  <c r="U20"/>
  <c r="U19" s="1"/>
  <c r="I21"/>
  <c r="K21"/>
  <c r="M21"/>
  <c r="O21"/>
  <c r="Q21"/>
  <c r="U21"/>
  <c r="I22"/>
  <c r="K22"/>
  <c r="M22"/>
  <c r="O22"/>
  <c r="Q22"/>
  <c r="U22"/>
  <c r="G23"/>
  <c r="I24"/>
  <c r="I23" s="1"/>
  <c r="K24"/>
  <c r="K23" s="1"/>
  <c r="M24"/>
  <c r="M23" s="1"/>
  <c r="O24"/>
  <c r="O23" s="1"/>
  <c r="Q24"/>
  <c r="Q23" s="1"/>
  <c r="U24"/>
  <c r="U23" s="1"/>
  <c r="G25"/>
  <c r="I26"/>
  <c r="I25" s="1"/>
  <c r="K26"/>
  <c r="K25" s="1"/>
  <c r="M26"/>
  <c r="M25" s="1"/>
  <c r="O26"/>
  <c r="O25" s="1"/>
  <c r="Q26"/>
  <c r="Q25" s="1"/>
  <c r="U26"/>
  <c r="U25" s="1"/>
  <c r="I27"/>
  <c r="K27"/>
  <c r="M27"/>
  <c r="O27"/>
  <c r="Q27"/>
  <c r="U27"/>
  <c r="I52" i="1"/>
  <c r="F40"/>
  <c r="G40"/>
  <c r="H40"/>
  <c r="I40"/>
  <c r="J40"/>
  <c r="J39"/>
  <c r="I21"/>
  <c r="J28"/>
  <c r="J26"/>
  <c r="G38"/>
  <c r="F38"/>
  <c r="H32"/>
  <c r="J23"/>
  <c r="J24"/>
  <c r="J25"/>
  <c r="J27"/>
  <c r="E24"/>
  <c r="E26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<sst xmlns="http://schemas.openxmlformats.org/spreadsheetml/2006/main" count="209" uniqueCount="133">
  <si>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</si>
  <si>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</si>
  <si>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</si>
  <si>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</si>
  <si>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</si>
  <si>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</si>
  <si>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</si>
  <si>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</si>
  <si>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</si>
  <si>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</si>
  <si>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</si>
  <si>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</si>
  <si>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</si>
  <si>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</si>
  <si>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</si>
  <si>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</si>
  <si>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</si>
  <si>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</si>
  <si>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</si>
  <si>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</si>
  <si>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</si>
  <si>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</si>
  <si>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</si>
  <si>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</si>
  <si>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</si>
  <si>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</si>
  <si>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</si>
  <si>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</si>
  <si>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</si>
  <si>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</si>
  <si>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</si>
  <si>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</si>
  <si>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</si>
  <si>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</si>
  <si>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</si>
  <si>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</si>
  <si>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</si>
  <si>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</si>
  <si>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</si>
  <si>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</si>
  <si>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</si>
  <si>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</si>
  <si>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</si>
  <si>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OÚ Valkeřice</t>
  </si>
  <si>
    <t>Rozpočet:</t>
  </si>
  <si>
    <t>Misto</t>
  </si>
  <si>
    <t>Pavel Rejman DiS.</t>
  </si>
  <si>
    <t>Oprava fasády MŠ Valkeřice</t>
  </si>
  <si>
    <t>Obec Valkeřice</t>
  </si>
  <si>
    <t>299</t>
  </si>
  <si>
    <t>Valkeřice</t>
  </si>
  <si>
    <t>40724</t>
  </si>
  <si>
    <t>00555967</t>
  </si>
  <si>
    <t xml:space="preserve"> </t>
  </si>
  <si>
    <t>Rozpočet</t>
  </si>
  <si>
    <t>Celkem za stavbu</t>
  </si>
  <si>
    <t>CZK</t>
  </si>
  <si>
    <t>Rekapitulace dílů</t>
  </si>
  <si>
    <t>Typ dílu</t>
  </si>
  <si>
    <t>60</t>
  </si>
  <si>
    <t>Úpravy povrchů, omítky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</si>
  <si>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</si>
  <si>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</si>
  <si>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</si>
  <si>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</si>
  <si>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</si>
  <si>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</si>
  <si>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</si>
  <si>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</si>
  <si>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</si>
  <si>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</si>
  <si>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</si>
  <si>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</si>
  <si>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</si>
  <si>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</si>
  <si>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</si>
  <si>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</si>
  <si>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</si>
  <si>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</si>
  <si>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</si>
  <si>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</si>
  <si>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</si>
  <si>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</si>
  <si>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</si>
  <si>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</si>
  <si>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</si>
  <si>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</si>
  <si>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</si>
  <si>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</si>
  <si>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</si>
  <si>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</si>
  <si>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</si>
  <si>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</si>
  <si>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</si>
  <si>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</si>
  <si>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</si>
  <si>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</si>
  <si>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</si>
  <si>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602015193R00</t>
  </si>
  <si>
    <t>Podkladní nátěr stěn penetrační</t>
  </si>
  <si>
    <t>m2</t>
  </si>
  <si>
    <t>POL1_0</t>
  </si>
  <si>
    <t>602015191R00</t>
  </si>
  <si>
    <t>Podkladní nátěr stěn pod tenkovrstvé omítky</t>
  </si>
  <si>
    <t>602015181RT6</t>
  </si>
  <si>
    <t>Omítka stěn tenkovrstvá  , zatíraná, tloušťka vrstvy 1,5 mm</t>
  </si>
  <si>
    <t>622904112R00</t>
  </si>
  <si>
    <t>Očištění fasád tlakovou vodou složitost 1 - 2</t>
  </si>
  <si>
    <t>622904121R00</t>
  </si>
  <si>
    <t>Ruční oškrábání stávající barvy a štuku</t>
  </si>
  <si>
    <t>622420010RA0</t>
  </si>
  <si>
    <t>Omítka stěn vnější vápenocementová jádrová</t>
  </si>
  <si>
    <t>POL2_0</t>
  </si>
  <si>
    <t>622481211RT2</t>
  </si>
  <si>
    <t>Montáž výztužné sítě (perlinky) do stěrky-stěny, včetně výztužné sítě a stěrkového tmelu Baumit</t>
  </si>
  <si>
    <t>1</t>
  </si>
  <si>
    <t>Zakrytí oken nebo vyčištění od stavebních hmot</t>
  </si>
  <si>
    <t>941941031R00</t>
  </si>
  <si>
    <t>Montáž lešení leh.řad.s podlahami,š.do 1 m, H 10 m</t>
  </si>
  <si>
    <t>941941831R00</t>
  </si>
  <si>
    <t>Demontáž lešení leh.řad.s podlahami,š.1 m, H 10 m</t>
  </si>
  <si>
    <t>941941192RT3</t>
  </si>
  <si>
    <t>Příplatek za každý měsíc použití lešení k pol.1032, lešení pronajaté</t>
  </si>
  <si>
    <t>978300010RA0</t>
  </si>
  <si>
    <t>Otlučení vnějších omítek stěn vápenocem.100 %</t>
  </si>
  <si>
    <t>998009101R00</t>
  </si>
  <si>
    <t>Přesun hmot lešení samostatně budovaného</t>
  </si>
  <si>
    <t>t</t>
  </si>
  <si>
    <t>4</t>
  </si>
  <si>
    <t>Likvidace suti a odpadů</t>
  </si>
  <si>
    <t>cel.</t>
  </si>
  <si>
    <t/>
  </si>
  <si>
    <t>END</t>
  </si>
</sst>
</file>

<file path=xl/styles.xml><?xml version="1.0" encoding="utf-8"?>
<styleSheet xmlns="http://schemas.openxmlformats.org/spreadsheetml/2006/main">
  <numFmts count="1">
    <numFmt numFmtId="172" formatCode="#,##0.00000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/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72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72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5"/>
  <sheetViews>
    <sheetView showGridLines="0" topLeftCell="B35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>
      <c r="A2" s="4"/>
      <c r="B2" s="106" t="s">
        <v>40</v>
      </c>
      <c r="C2" s="107"/>
      <c r="D2" s="108" t="s">
        <v>47</v>
      </c>
      <c r="E2" s="109"/>
      <c r="F2" s="109"/>
      <c r="G2" s="109"/>
      <c r="H2" s="109"/>
      <c r="I2" s="109"/>
      <c r="J2" s="110"/>
      <c r="O2" s="2"/>
    </row>
    <row r="3" spans="1:15" ht="23.25" customHeight="1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>
      <c r="A5" s="4"/>
      <c r="B5" s="47" t="s">
        <v>21</v>
      </c>
      <c r="C5" s="5"/>
      <c r="D5" s="122" t="s">
        <v>48</v>
      </c>
      <c r="E5" s="26"/>
      <c r="F5" s="26"/>
      <c r="G5" s="26"/>
      <c r="H5" s="28" t="s">
        <v>33</v>
      </c>
      <c r="I5" s="122" t="s">
        <v>52</v>
      </c>
      <c r="J5" s="11"/>
    </row>
    <row r="6" spans="1:15" ht="15.75" customHeight="1">
      <c r="A6" s="4"/>
      <c r="B6" s="41"/>
      <c r="C6" s="26"/>
      <c r="D6" s="122" t="s">
        <v>49</v>
      </c>
      <c r="E6" s="26"/>
      <c r="F6" s="26"/>
      <c r="G6" s="26"/>
      <c r="H6" s="28" t="s">
        <v>34</v>
      </c>
      <c r="I6" s="122"/>
      <c r="J6" s="11"/>
    </row>
    <row r="7" spans="1:15" ht="15.75" customHeight="1">
      <c r="A7" s="4"/>
      <c r="B7" s="42"/>
      <c r="C7" s="123" t="s">
        <v>51</v>
      </c>
      <c r="D7" s="105" t="s">
        <v>50</v>
      </c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2" t="s">
        <v>53</v>
      </c>
      <c r="J11" s="11"/>
    </row>
    <row r="12" spans="1:15" ht="15.75" customHeight="1">
      <c r="A12" s="4"/>
      <c r="B12" s="41"/>
      <c r="C12" s="26"/>
      <c r="D12" s="125" t="s">
        <v>53</v>
      </c>
      <c r="E12" s="125"/>
      <c r="F12" s="125"/>
      <c r="G12" s="125"/>
      <c r="H12" s="28" t="s">
        <v>34</v>
      </c>
      <c r="I12" s="122"/>
      <c r="J12" s="11"/>
    </row>
    <row r="13" spans="1:15" ht="15.75" customHeight="1">
      <c r="A13" s="4"/>
      <c r="B13" s="42"/>
      <c r="C13" s="123" t="s">
        <v>53</v>
      </c>
      <c r="D13" s="126"/>
      <c r="E13" s="126"/>
      <c r="F13" s="126"/>
      <c r="G13" s="126"/>
      <c r="H13" s="29"/>
      <c r="I13" s="34"/>
      <c r="J13" s="51"/>
    </row>
    <row r="14" spans="1:15" ht="24" customHeight="1">
      <c r="A14" s="4"/>
      <c r="B14" s="66" t="s">
        <v>20</v>
      </c>
      <c r="C14" s="67"/>
      <c r="D14" s="68" t="s">
        <v>46</v>
      </c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>
      <c r="A16" s="191" t="s">
        <v>23</v>
      </c>
      <c r="B16" s="192" t="s">
        <v>23</v>
      </c>
      <c r="C16" s="58"/>
      <c r="D16" s="59"/>
      <c r="E16" s="83"/>
      <c r="F16" s="84"/>
      <c r="G16" s="83"/>
      <c r="H16" s="84"/>
      <c r="I16" s="83">
        <v>0</v>
      </c>
      <c r="J16" s="93"/>
    </row>
    <row r="17" spans="1:10" ht="23.25" customHeight="1">
      <c r="A17" s="191" t="s">
        <v>24</v>
      </c>
      <c r="B17" s="192" t="s">
        <v>24</v>
      </c>
      <c r="C17" s="58"/>
      <c r="D17" s="59"/>
      <c r="E17" s="83"/>
      <c r="F17" s="84"/>
      <c r="G17" s="83"/>
      <c r="H17" s="84"/>
      <c r="I17" s="83">
        <v>0</v>
      </c>
      <c r="J17" s="93"/>
    </row>
    <row r="18" spans="1:10" ht="23.25" customHeight="1">
      <c r="A18" s="191" t="s">
        <v>25</v>
      </c>
      <c r="B18" s="192" t="s">
        <v>25</v>
      </c>
      <c r="C18" s="58"/>
      <c r="D18" s="59"/>
      <c r="E18" s="83"/>
      <c r="F18" s="84"/>
      <c r="G18" s="83"/>
      <c r="H18" s="84"/>
      <c r="I18" s="83">
        <v>0</v>
      </c>
      <c r="J18" s="93"/>
    </row>
    <row r="19" spans="1:10" ht="23.25" customHeight="1">
      <c r="A19" s="191" t="s">
        <v>69</v>
      </c>
      <c r="B19" s="192" t="s">
        <v>26</v>
      </c>
      <c r="C19" s="58"/>
      <c r="D19" s="59"/>
      <c r="E19" s="83"/>
      <c r="F19" s="84"/>
      <c r="G19" s="83"/>
      <c r="H19" s="84"/>
      <c r="I19" s="83">
        <v>0</v>
      </c>
      <c r="J19" s="93"/>
    </row>
    <row r="20" spans="1:10" ht="23.25" customHeight="1">
      <c r="A20" s="191" t="s">
        <v>70</v>
      </c>
      <c r="B20" s="192" t="s">
        <v>27</v>
      </c>
      <c r="C20" s="58"/>
      <c r="D20" s="59"/>
      <c r="E20" s="83"/>
      <c r="F20" s="84"/>
      <c r="G20" s="83"/>
      <c r="H20" s="84"/>
      <c r="I20" s="83">
        <v>0</v>
      </c>
      <c r="J20" s="93"/>
    </row>
    <row r="21" spans="1:10" ht="23.25" customHeight="1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v>0</v>
      </c>
      <c r="H23" s="92"/>
      <c r="I23" s="92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v>0</v>
      </c>
      <c r="H24" s="98"/>
      <c r="I24" s="98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v>0</v>
      </c>
      <c r="H25" s="92"/>
      <c r="I25" s="92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v>0</v>
      </c>
      <c r="H26" s="89"/>
      <c r="I26" s="89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90">
        <v>0</v>
      </c>
      <c r="H27" s="90"/>
      <c r="I27" s="90"/>
      <c r="J27" s="63" t="str">
        <f t="shared" si="0"/>
        <v>CZK</v>
      </c>
    </row>
    <row r="28" spans="1:10" ht="27.75" hidden="1" customHeight="1" thickBot="1">
      <c r="A28" s="4"/>
      <c r="B28" s="151" t="s">
        <v>22</v>
      </c>
      <c r="C28" s="152"/>
      <c r="D28" s="152"/>
      <c r="E28" s="153"/>
      <c r="F28" s="154"/>
      <c r="G28" s="155">
        <v>0</v>
      </c>
      <c r="H28" s="156"/>
      <c r="I28" s="156"/>
      <c r="J28" s="157" t="str">
        <f t="shared" si="0"/>
        <v>CZK</v>
      </c>
    </row>
    <row r="29" spans="1:10" ht="27.75" customHeight="1" thickBot="1">
      <c r="A29" s="4"/>
      <c r="B29" s="151" t="s">
        <v>35</v>
      </c>
      <c r="C29" s="158"/>
      <c r="D29" s="158"/>
      <c r="E29" s="158"/>
      <c r="F29" s="158"/>
      <c r="G29" s="155">
        <v>0</v>
      </c>
      <c r="H29" s="155"/>
      <c r="I29" s="155"/>
      <c r="J29" s="159" t="s">
        <v>56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43294</v>
      </c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>
      <c r="A39" s="130">
        <v>0</v>
      </c>
      <c r="B39" s="136" t="s">
        <v>54</v>
      </c>
      <c r="C39" s="137" t="s">
        <v>47</v>
      </c>
      <c r="D39" s="138"/>
      <c r="E39" s="138"/>
      <c r="F39" s="146">
        <v>0</v>
      </c>
      <c r="G39" s="147">
        <v>0</v>
      </c>
      <c r="H39" s="148">
        <v>0</v>
      </c>
      <c r="I39" s="148">
        <v>0</v>
      </c>
      <c r="J39" s="139" t="str">
        <f>IF(CenaCelkemVypocet=0,"",I39/CenaCelkemVypocet*100)</f>
        <v/>
      </c>
    </row>
    <row r="40" spans="1:10" ht="25.5" hidden="1" customHeight="1">
      <c r="A40" s="130"/>
      <c r="B40" s="140" t="s">
        <v>55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>
      <c r="B44" s="160" t="s">
        <v>57</v>
      </c>
    </row>
    <row r="46" spans="1:10" ht="25.5" customHeight="1">
      <c r="A46" s="161"/>
      <c r="B46" s="167" t="s">
        <v>16</v>
      </c>
      <c r="C46" s="167" t="s">
        <v>5</v>
      </c>
      <c r="D46" s="168"/>
      <c r="E46" s="168"/>
      <c r="F46" s="171" t="s">
        <v>58</v>
      </c>
      <c r="G46" s="171"/>
      <c r="H46" s="171"/>
      <c r="I46" s="172" t="s">
        <v>28</v>
      </c>
      <c r="J46" s="172"/>
    </row>
    <row r="47" spans="1:10" ht="25.5" customHeight="1">
      <c r="A47" s="162"/>
      <c r="B47" s="175" t="s">
        <v>59</v>
      </c>
      <c r="C47" s="176" t="s">
        <v>60</v>
      </c>
      <c r="D47" s="177"/>
      <c r="E47" s="177"/>
      <c r="F47" s="183" t="s">
        <v>23</v>
      </c>
      <c r="G47" s="184"/>
      <c r="H47" s="184"/>
      <c r="I47" s="178">
        <v>0</v>
      </c>
      <c r="J47" s="178"/>
    </row>
    <row r="48" spans="1:10" ht="25.5" customHeight="1">
      <c r="A48" s="162"/>
      <c r="B48" s="165" t="s">
        <v>61</v>
      </c>
      <c r="C48" s="164" t="s">
        <v>62</v>
      </c>
      <c r="D48" s="166"/>
      <c r="E48" s="166"/>
      <c r="F48" s="185" t="s">
        <v>23</v>
      </c>
      <c r="G48" s="186"/>
      <c r="H48" s="186"/>
      <c r="I48" s="173">
        <v>0</v>
      </c>
      <c r="J48" s="173"/>
    </row>
    <row r="49" spans="1:10" ht="25.5" customHeight="1">
      <c r="A49" s="162"/>
      <c r="B49" s="165" t="s">
        <v>63</v>
      </c>
      <c r="C49" s="164" t="s">
        <v>64</v>
      </c>
      <c r="D49" s="166"/>
      <c r="E49" s="166"/>
      <c r="F49" s="185" t="s">
        <v>23</v>
      </c>
      <c r="G49" s="186"/>
      <c r="H49" s="186"/>
      <c r="I49" s="173">
        <v>0</v>
      </c>
      <c r="J49" s="173"/>
    </row>
    <row r="50" spans="1:10" ht="25.5" customHeight="1">
      <c r="A50" s="162"/>
      <c r="B50" s="165" t="s">
        <v>65</v>
      </c>
      <c r="C50" s="164" t="s">
        <v>66</v>
      </c>
      <c r="D50" s="166"/>
      <c r="E50" s="166"/>
      <c r="F50" s="185" t="s">
        <v>23</v>
      </c>
      <c r="G50" s="186"/>
      <c r="H50" s="186"/>
      <c r="I50" s="173">
        <v>0</v>
      </c>
      <c r="J50" s="173"/>
    </row>
    <row r="51" spans="1:10" ht="25.5" customHeight="1">
      <c r="A51" s="162"/>
      <c r="B51" s="179" t="s">
        <v>67</v>
      </c>
      <c r="C51" s="180" t="s">
        <v>68</v>
      </c>
      <c r="D51" s="181"/>
      <c r="E51" s="181"/>
      <c r="F51" s="187" t="s">
        <v>23</v>
      </c>
      <c r="G51" s="188"/>
      <c r="H51" s="188"/>
      <c r="I51" s="182">
        <v>0</v>
      </c>
      <c r="J51" s="182"/>
    </row>
    <row r="52" spans="1:10" ht="25.5" customHeight="1">
      <c r="A52" s="163"/>
      <c r="B52" s="169" t="s">
        <v>1</v>
      </c>
      <c r="C52" s="169"/>
      <c r="D52" s="170"/>
      <c r="E52" s="170"/>
      <c r="F52" s="189"/>
      <c r="G52" s="190"/>
      <c r="H52" s="190"/>
      <c r="I52" s="174">
        <f>SUM(I47:I51)</f>
        <v>0</v>
      </c>
      <c r="J52" s="174"/>
    </row>
    <row r="53" spans="1:10">
      <c r="F53" s="128"/>
      <c r="G53" s="129"/>
      <c r="H53" s="128"/>
      <c r="I53" s="129"/>
      <c r="J53" s="129"/>
    </row>
    <row r="54" spans="1:10">
      <c r="F54" s="128"/>
      <c r="G54" s="129"/>
      <c r="H54" s="128"/>
      <c r="I54" s="129"/>
      <c r="J54" s="129"/>
    </row>
    <row r="55" spans="1:10">
      <c r="F55" s="128"/>
      <c r="G55" s="129"/>
      <c r="H55" s="128"/>
      <c r="I55" s="129"/>
      <c r="J5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I52:J52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>
      <c r="A4" s="79" t="s">
        <v>8</v>
      </c>
      <c r="B4" s="78"/>
      <c r="C4" s="103"/>
      <c r="D4" s="103"/>
      <c r="E4" s="103"/>
      <c r="F4" s="103"/>
      <c r="G4" s="104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29"/>
  <sheetViews>
    <sheetView tabSelected="1" workbookViewId="0">
      <selection sqref="A1:G1"/>
    </sheetView>
  </sheetViews>
  <sheetFormatPr defaultRowHeight="12.75" outlineLevelRow="1"/>
  <cols>
    <col min="1" max="1" width="4.28515625" customWidth="1"/>
    <col min="2" max="2" width="14.42578125" style="127" customWidth="1"/>
    <col min="3" max="3" width="38.28515625" style="127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>
      <c r="A1" s="193" t="s">
        <v>6</v>
      </c>
      <c r="B1" s="193"/>
      <c r="C1" s="193"/>
      <c r="D1" s="193"/>
      <c r="E1" s="193"/>
      <c r="F1" s="193"/>
      <c r="G1" s="193"/>
      <c r="AE1" t="s">
        <v>72</v>
      </c>
    </row>
    <row r="2" spans="1:60" ht="24.95" customHeight="1">
      <c r="A2" s="200" t="s">
        <v>71</v>
      </c>
      <c r="B2" s="194"/>
      <c r="C2" s="195" t="s">
        <v>47</v>
      </c>
      <c r="D2" s="196"/>
      <c r="E2" s="196"/>
      <c r="F2" s="196"/>
      <c r="G2" s="202"/>
      <c r="AE2" t="s">
        <v>73</v>
      </c>
    </row>
    <row r="3" spans="1:60" ht="24.95" customHeight="1">
      <c r="A3" s="201" t="s">
        <v>7</v>
      </c>
      <c r="B3" s="199"/>
      <c r="C3" s="197" t="s">
        <v>43</v>
      </c>
      <c r="D3" s="198"/>
      <c r="E3" s="198"/>
      <c r="F3" s="198"/>
      <c r="G3" s="203"/>
      <c r="AE3" t="s">
        <v>74</v>
      </c>
    </row>
    <row r="4" spans="1:60" ht="24.95" hidden="1" customHeight="1">
      <c r="A4" s="201" t="s">
        <v>8</v>
      </c>
      <c r="B4" s="199"/>
      <c r="C4" s="197"/>
      <c r="D4" s="198"/>
      <c r="E4" s="198"/>
      <c r="F4" s="198"/>
      <c r="G4" s="203"/>
      <c r="AE4" t="s">
        <v>75</v>
      </c>
    </row>
    <row r="5" spans="1:60" hidden="1">
      <c r="A5" s="204" t="s">
        <v>76</v>
      </c>
      <c r="B5" s="205"/>
      <c r="C5" s="206"/>
      <c r="D5" s="207"/>
      <c r="E5" s="207"/>
      <c r="F5" s="207"/>
      <c r="G5" s="208"/>
      <c r="AE5" t="s">
        <v>77</v>
      </c>
    </row>
    <row r="7" spans="1:60" ht="38.25">
      <c r="A7" s="213" t="s">
        <v>78</v>
      </c>
      <c r="B7" s="214" t="s">
        <v>79</v>
      </c>
      <c r="C7" s="214" t="s">
        <v>80</v>
      </c>
      <c r="D7" s="213" t="s">
        <v>81</v>
      </c>
      <c r="E7" s="213" t="s">
        <v>82</v>
      </c>
      <c r="F7" s="209" t="s">
        <v>83</v>
      </c>
      <c r="G7" s="229" t="s">
        <v>28</v>
      </c>
      <c r="H7" s="230" t="s">
        <v>29</v>
      </c>
      <c r="I7" s="230" t="s">
        <v>84</v>
      </c>
      <c r="J7" s="230" t="s">
        <v>30</v>
      </c>
      <c r="K7" s="230" t="s">
        <v>85</v>
      </c>
      <c r="L7" s="230" t="s">
        <v>86</v>
      </c>
      <c r="M7" s="230" t="s">
        <v>87</v>
      </c>
      <c r="N7" s="230" t="s">
        <v>88</v>
      </c>
      <c r="O7" s="230" t="s">
        <v>89</v>
      </c>
      <c r="P7" s="230" t="s">
        <v>90</v>
      </c>
      <c r="Q7" s="230" t="s">
        <v>91</v>
      </c>
      <c r="R7" s="230" t="s">
        <v>92</v>
      </c>
      <c r="S7" s="230" t="s">
        <v>93</v>
      </c>
      <c r="T7" s="230" t="s">
        <v>94</v>
      </c>
      <c r="U7" s="216" t="s">
        <v>95</v>
      </c>
    </row>
    <row r="8" spans="1:60">
      <c r="A8" s="231" t="s">
        <v>96</v>
      </c>
      <c r="B8" s="232" t="s">
        <v>59</v>
      </c>
      <c r="C8" s="233" t="s">
        <v>60</v>
      </c>
      <c r="D8" s="234"/>
      <c r="E8" s="235"/>
      <c r="F8" s="236"/>
      <c r="G8" s="236">
        <f>SUMIF(AE9:AE11,"&lt;&gt;NOR",G9:G11)</f>
        <v>0</v>
      </c>
      <c r="H8" s="236"/>
      <c r="I8" s="236">
        <f>SUM(I9:I11)</f>
        <v>0</v>
      </c>
      <c r="J8" s="236"/>
      <c r="K8" s="236">
        <f>SUM(K9:K11)</f>
        <v>0</v>
      </c>
      <c r="L8" s="236"/>
      <c r="M8" s="236">
        <f>SUM(M9:M11)</f>
        <v>0</v>
      </c>
      <c r="N8" s="215"/>
      <c r="O8" s="215">
        <f>SUM(O9:O11)</f>
        <v>0</v>
      </c>
      <c r="P8" s="215"/>
      <c r="Q8" s="215">
        <f>SUM(Q9:Q11)</f>
        <v>0</v>
      </c>
      <c r="R8" s="215"/>
      <c r="S8" s="215"/>
      <c r="T8" s="231"/>
      <c r="U8" s="215">
        <f>SUM(U9:U11)</f>
        <v>0</v>
      </c>
      <c r="AE8" t="s">
        <v>97</v>
      </c>
    </row>
    <row r="9" spans="1:60" outlineLevel="1">
      <c r="A9" s="211">
        <v>1</v>
      </c>
      <c r="B9" s="217" t="s">
        <v>98</v>
      </c>
      <c r="C9" s="244" t="s">
        <v>99</v>
      </c>
      <c r="D9" s="219" t="s">
        <v>100</v>
      </c>
      <c r="E9" s="225">
        <v>0</v>
      </c>
      <c r="F9" s="227">
        <v>0</v>
      </c>
      <c r="G9" s="227">
        <v>0</v>
      </c>
      <c r="H9" s="227">
        <v>0</v>
      </c>
      <c r="I9" s="227">
        <f>ROUND(E9*H9,2)</f>
        <v>0</v>
      </c>
      <c r="J9" s="227">
        <v>0</v>
      </c>
      <c r="K9" s="227">
        <f>ROUND(E9*J9,2)</f>
        <v>0</v>
      </c>
      <c r="L9" s="227">
        <v>21</v>
      </c>
      <c r="M9" s="227">
        <f>G9*(1+L9/100)</f>
        <v>0</v>
      </c>
      <c r="N9" s="220">
        <v>5.0000000000000002E-5</v>
      </c>
      <c r="O9" s="220">
        <f>ROUND(E9*N9,5)</f>
        <v>0</v>
      </c>
      <c r="P9" s="220">
        <v>0</v>
      </c>
      <c r="Q9" s="220">
        <f>ROUND(E9*P9,5)</f>
        <v>0</v>
      </c>
      <c r="R9" s="220"/>
      <c r="S9" s="220"/>
      <c r="T9" s="221">
        <v>7.0000000000000007E-2</v>
      </c>
      <c r="U9" s="220">
        <f>ROUND(E9*T9,2)</f>
        <v>0</v>
      </c>
      <c r="V9" s="210"/>
      <c r="W9" s="210"/>
      <c r="X9" s="210"/>
      <c r="Y9" s="210"/>
      <c r="Z9" s="210"/>
      <c r="AA9" s="210"/>
      <c r="AB9" s="210"/>
      <c r="AC9" s="210"/>
      <c r="AD9" s="210"/>
      <c r="AE9" s="210" t="s">
        <v>101</v>
      </c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>
      <c r="A10" s="211">
        <v>2</v>
      </c>
      <c r="B10" s="217" t="s">
        <v>102</v>
      </c>
      <c r="C10" s="244" t="s">
        <v>103</v>
      </c>
      <c r="D10" s="219" t="s">
        <v>100</v>
      </c>
      <c r="E10" s="225">
        <v>0</v>
      </c>
      <c r="F10" s="227">
        <v>0</v>
      </c>
      <c r="G10" s="227">
        <v>0</v>
      </c>
      <c r="H10" s="227">
        <v>0</v>
      </c>
      <c r="I10" s="227">
        <f>ROUND(E10*H10,2)</f>
        <v>0</v>
      </c>
      <c r="J10" s="227">
        <v>0</v>
      </c>
      <c r="K10" s="227">
        <f>ROUND(E10*J10,2)</f>
        <v>0</v>
      </c>
      <c r="L10" s="227">
        <v>21</v>
      </c>
      <c r="M10" s="227">
        <f>G10*(1+L10/100)</f>
        <v>0</v>
      </c>
      <c r="N10" s="220">
        <v>1.9000000000000001E-4</v>
      </c>
      <c r="O10" s="220">
        <f>ROUND(E10*N10,5)</f>
        <v>0</v>
      </c>
      <c r="P10" s="220">
        <v>0</v>
      </c>
      <c r="Q10" s="220">
        <f>ROUND(E10*P10,5)</f>
        <v>0</v>
      </c>
      <c r="R10" s="220"/>
      <c r="S10" s="220"/>
      <c r="T10" s="221">
        <v>7.0000000000000007E-2</v>
      </c>
      <c r="U10" s="220">
        <f>ROUND(E10*T10,2)</f>
        <v>0</v>
      </c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101</v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2.5" outlineLevel="1">
      <c r="A11" s="211">
        <v>3</v>
      </c>
      <c r="B11" s="217" t="s">
        <v>104</v>
      </c>
      <c r="C11" s="244" t="s">
        <v>105</v>
      </c>
      <c r="D11" s="219" t="s">
        <v>100</v>
      </c>
      <c r="E11" s="225">
        <v>0</v>
      </c>
      <c r="F11" s="227">
        <v>0</v>
      </c>
      <c r="G11" s="227">
        <v>0</v>
      </c>
      <c r="H11" s="227">
        <v>0</v>
      </c>
      <c r="I11" s="227">
        <f>ROUND(E11*H11,2)</f>
        <v>0</v>
      </c>
      <c r="J11" s="227">
        <v>0</v>
      </c>
      <c r="K11" s="227">
        <f>ROUND(E11*J11,2)</f>
        <v>0</v>
      </c>
      <c r="L11" s="227">
        <v>21</v>
      </c>
      <c r="M11" s="227">
        <f>G11*(1+L11/100)</f>
        <v>0</v>
      </c>
      <c r="N11" s="220">
        <v>2.31E-3</v>
      </c>
      <c r="O11" s="220">
        <f>ROUND(E11*N11,5)</f>
        <v>0</v>
      </c>
      <c r="P11" s="220">
        <v>0</v>
      </c>
      <c r="Q11" s="220">
        <f>ROUND(E11*P11,5)</f>
        <v>0</v>
      </c>
      <c r="R11" s="220"/>
      <c r="S11" s="220"/>
      <c r="T11" s="221">
        <v>0.36</v>
      </c>
      <c r="U11" s="220">
        <f>ROUND(E11*T11,2)</f>
        <v>0</v>
      </c>
      <c r="V11" s="210"/>
      <c r="W11" s="210"/>
      <c r="X11" s="210"/>
      <c r="Y11" s="210"/>
      <c r="Z11" s="210"/>
      <c r="AA11" s="210"/>
      <c r="AB11" s="210"/>
      <c r="AC11" s="210"/>
      <c r="AD11" s="210"/>
      <c r="AE11" s="210" t="s">
        <v>101</v>
      </c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>
      <c r="A12" s="212" t="s">
        <v>96</v>
      </c>
      <c r="B12" s="218" t="s">
        <v>61</v>
      </c>
      <c r="C12" s="245" t="s">
        <v>62</v>
      </c>
      <c r="D12" s="222"/>
      <c r="E12" s="226"/>
      <c r="F12" s="228"/>
      <c r="G12" s="228">
        <f>SUMIF(AE13:AE18,"&lt;&gt;NOR",G13:G18)</f>
        <v>0</v>
      </c>
      <c r="H12" s="228"/>
      <c r="I12" s="228">
        <f>SUM(I13:I18)</f>
        <v>0</v>
      </c>
      <c r="J12" s="228"/>
      <c r="K12" s="228">
        <f>SUM(K13:K18)</f>
        <v>0</v>
      </c>
      <c r="L12" s="228"/>
      <c r="M12" s="228">
        <f>SUM(M13:M18)</f>
        <v>0</v>
      </c>
      <c r="N12" s="223"/>
      <c r="O12" s="223">
        <f>SUM(O13:O18)</f>
        <v>0</v>
      </c>
      <c r="P12" s="223"/>
      <c r="Q12" s="223">
        <f>SUM(Q13:Q18)</f>
        <v>0</v>
      </c>
      <c r="R12" s="223"/>
      <c r="S12" s="223"/>
      <c r="T12" s="224"/>
      <c r="U12" s="223">
        <f>SUM(U13:U18)</f>
        <v>0</v>
      </c>
      <c r="AE12" t="s">
        <v>97</v>
      </c>
    </row>
    <row r="13" spans="1:60" outlineLevel="1">
      <c r="A13" s="211">
        <v>4</v>
      </c>
      <c r="B13" s="217" t="s">
        <v>106</v>
      </c>
      <c r="C13" s="244" t="s">
        <v>107</v>
      </c>
      <c r="D13" s="219" t="s">
        <v>100</v>
      </c>
      <c r="E13" s="225">
        <v>0</v>
      </c>
      <c r="F13" s="227">
        <v>0</v>
      </c>
      <c r="G13" s="227">
        <v>0</v>
      </c>
      <c r="H13" s="227">
        <v>0</v>
      </c>
      <c r="I13" s="227">
        <f>ROUND(E13*H13,2)</f>
        <v>0</v>
      </c>
      <c r="J13" s="227">
        <v>0</v>
      </c>
      <c r="K13" s="227">
        <f>ROUND(E13*J13,2)</f>
        <v>0</v>
      </c>
      <c r="L13" s="227">
        <v>21</v>
      </c>
      <c r="M13" s="227">
        <f>G13*(1+L13/100)</f>
        <v>0</v>
      </c>
      <c r="N13" s="220">
        <v>2.0000000000000002E-5</v>
      </c>
      <c r="O13" s="220">
        <f>ROUND(E13*N13,5)</f>
        <v>0</v>
      </c>
      <c r="P13" s="220">
        <v>0</v>
      </c>
      <c r="Q13" s="220">
        <f>ROUND(E13*P13,5)</f>
        <v>0</v>
      </c>
      <c r="R13" s="220"/>
      <c r="S13" s="220"/>
      <c r="T13" s="221">
        <v>0.11</v>
      </c>
      <c r="U13" s="220">
        <f>ROUND(E13*T13,2)</f>
        <v>0</v>
      </c>
      <c r="V13" s="210"/>
      <c r="W13" s="210"/>
      <c r="X13" s="210"/>
      <c r="Y13" s="210"/>
      <c r="Z13" s="210"/>
      <c r="AA13" s="210"/>
      <c r="AB13" s="210"/>
      <c r="AC13" s="210"/>
      <c r="AD13" s="210"/>
      <c r="AE13" s="210" t="s">
        <v>101</v>
      </c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>
      <c r="A14" s="211">
        <v>5</v>
      </c>
      <c r="B14" s="217" t="s">
        <v>108</v>
      </c>
      <c r="C14" s="244" t="s">
        <v>109</v>
      </c>
      <c r="D14" s="219" t="s">
        <v>100</v>
      </c>
      <c r="E14" s="225">
        <v>0</v>
      </c>
      <c r="F14" s="227">
        <v>0</v>
      </c>
      <c r="G14" s="227">
        <v>0</v>
      </c>
      <c r="H14" s="227">
        <v>0</v>
      </c>
      <c r="I14" s="227">
        <f>ROUND(E14*H14,2)</f>
        <v>0</v>
      </c>
      <c r="J14" s="227">
        <v>0</v>
      </c>
      <c r="K14" s="227">
        <f>ROUND(E14*J14,2)</f>
        <v>0</v>
      </c>
      <c r="L14" s="227">
        <v>21</v>
      </c>
      <c r="M14" s="227">
        <f>G14*(1+L14/100)</f>
        <v>0</v>
      </c>
      <c r="N14" s="220">
        <v>0</v>
      </c>
      <c r="O14" s="220">
        <f>ROUND(E14*N14,5)</f>
        <v>0</v>
      </c>
      <c r="P14" s="220">
        <v>0</v>
      </c>
      <c r="Q14" s="220">
        <f>ROUND(E14*P14,5)</f>
        <v>0</v>
      </c>
      <c r="R14" s="220"/>
      <c r="S14" s="220"/>
      <c r="T14" s="221">
        <v>0.43</v>
      </c>
      <c r="U14" s="220">
        <f>ROUND(E14*T14,2)</f>
        <v>0</v>
      </c>
      <c r="V14" s="210"/>
      <c r="W14" s="210"/>
      <c r="X14" s="210"/>
      <c r="Y14" s="210"/>
      <c r="Z14" s="210"/>
      <c r="AA14" s="210"/>
      <c r="AB14" s="210"/>
      <c r="AC14" s="210"/>
      <c r="AD14" s="210"/>
      <c r="AE14" s="210" t="s">
        <v>101</v>
      </c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>
      <c r="A15" s="211">
        <v>6</v>
      </c>
      <c r="B15" s="217" t="s">
        <v>110</v>
      </c>
      <c r="C15" s="244" t="s">
        <v>111</v>
      </c>
      <c r="D15" s="219" t="s">
        <v>100</v>
      </c>
      <c r="E15" s="225">
        <v>0</v>
      </c>
      <c r="F15" s="227">
        <v>0</v>
      </c>
      <c r="G15" s="227">
        <v>0</v>
      </c>
      <c r="H15" s="227">
        <v>0</v>
      </c>
      <c r="I15" s="227">
        <f>ROUND(E15*H15,2)</f>
        <v>0</v>
      </c>
      <c r="J15" s="227">
        <v>0</v>
      </c>
      <c r="K15" s="227">
        <f>ROUND(E15*J15,2)</f>
        <v>0</v>
      </c>
      <c r="L15" s="227">
        <v>21</v>
      </c>
      <c r="M15" s="227">
        <f>G15*(1+L15/100)</f>
        <v>0</v>
      </c>
      <c r="N15" s="220">
        <v>7.9450000000000007E-2</v>
      </c>
      <c r="O15" s="220">
        <f>ROUND(E15*N15,5)</f>
        <v>0</v>
      </c>
      <c r="P15" s="220">
        <v>0</v>
      </c>
      <c r="Q15" s="220">
        <f>ROUND(E15*P15,5)</f>
        <v>0</v>
      </c>
      <c r="R15" s="220"/>
      <c r="S15" s="220"/>
      <c r="T15" s="221">
        <v>1.26</v>
      </c>
      <c r="U15" s="220">
        <f>ROUND(E15*T15,2)</f>
        <v>0</v>
      </c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112</v>
      </c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2.5" outlineLevel="1">
      <c r="A16" s="211">
        <v>7</v>
      </c>
      <c r="B16" s="217" t="s">
        <v>113</v>
      </c>
      <c r="C16" s="244" t="s">
        <v>114</v>
      </c>
      <c r="D16" s="219" t="s">
        <v>100</v>
      </c>
      <c r="E16" s="225">
        <v>0</v>
      </c>
      <c r="F16" s="227">
        <v>0</v>
      </c>
      <c r="G16" s="227">
        <v>0</v>
      </c>
      <c r="H16" s="227">
        <v>0</v>
      </c>
      <c r="I16" s="227">
        <f>ROUND(E16*H16,2)</f>
        <v>0</v>
      </c>
      <c r="J16" s="227">
        <v>0</v>
      </c>
      <c r="K16" s="227">
        <f>ROUND(E16*J16,2)</f>
        <v>0</v>
      </c>
      <c r="L16" s="227">
        <v>21</v>
      </c>
      <c r="M16" s="227">
        <f>G16*(1+L16/100)</f>
        <v>0</v>
      </c>
      <c r="N16" s="220">
        <v>3.6700000000000001E-3</v>
      </c>
      <c r="O16" s="220">
        <f>ROUND(E16*N16,5)</f>
        <v>0</v>
      </c>
      <c r="P16" s="220">
        <v>0</v>
      </c>
      <c r="Q16" s="220">
        <f>ROUND(E16*P16,5)</f>
        <v>0</v>
      </c>
      <c r="R16" s="220"/>
      <c r="S16" s="220"/>
      <c r="T16" s="221">
        <v>0.36</v>
      </c>
      <c r="U16" s="220">
        <f>ROUND(E16*T16,2)</f>
        <v>0</v>
      </c>
      <c r="V16" s="210"/>
      <c r="W16" s="210"/>
      <c r="X16" s="210"/>
      <c r="Y16" s="210"/>
      <c r="Z16" s="210"/>
      <c r="AA16" s="210"/>
      <c r="AB16" s="210"/>
      <c r="AC16" s="210"/>
      <c r="AD16" s="210"/>
      <c r="AE16" s="210" t="s">
        <v>101</v>
      </c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>
      <c r="A17" s="211">
        <v>8</v>
      </c>
      <c r="B17" s="217" t="s">
        <v>115</v>
      </c>
      <c r="C17" s="244" t="s">
        <v>116</v>
      </c>
      <c r="D17" s="219" t="s">
        <v>100</v>
      </c>
      <c r="E17" s="225">
        <v>0</v>
      </c>
      <c r="F17" s="227">
        <v>0</v>
      </c>
      <c r="G17" s="227">
        <v>0</v>
      </c>
      <c r="H17" s="227">
        <v>0</v>
      </c>
      <c r="I17" s="227">
        <f>ROUND(E17*H17,2)</f>
        <v>0</v>
      </c>
      <c r="J17" s="227">
        <v>0</v>
      </c>
      <c r="K17" s="227">
        <f>ROUND(E17*J17,2)</f>
        <v>0</v>
      </c>
      <c r="L17" s="227">
        <v>21</v>
      </c>
      <c r="M17" s="227">
        <f>G17*(1+L17/100)</f>
        <v>0</v>
      </c>
      <c r="N17" s="220">
        <v>0</v>
      </c>
      <c r="O17" s="220">
        <f>ROUND(E17*N17,5)</f>
        <v>0</v>
      </c>
      <c r="P17" s="220">
        <v>0</v>
      </c>
      <c r="Q17" s="220">
        <f>ROUND(E17*P17,5)</f>
        <v>0</v>
      </c>
      <c r="R17" s="220"/>
      <c r="S17" s="220"/>
      <c r="T17" s="221">
        <v>0</v>
      </c>
      <c r="U17" s="220">
        <f>ROUND(E17*T17,2)</f>
        <v>0</v>
      </c>
      <c r="V17" s="210"/>
      <c r="W17" s="210"/>
      <c r="X17" s="210"/>
      <c r="Y17" s="210"/>
      <c r="Z17" s="210"/>
      <c r="AA17" s="210"/>
      <c r="AB17" s="210"/>
      <c r="AC17" s="210"/>
      <c r="AD17" s="210"/>
      <c r="AE17" s="210" t="s">
        <v>101</v>
      </c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>
      <c r="A18" s="211">
        <v>9</v>
      </c>
      <c r="B18" s="217" t="s">
        <v>106</v>
      </c>
      <c r="C18" s="244" t="s">
        <v>107</v>
      </c>
      <c r="D18" s="219" t="s">
        <v>100</v>
      </c>
      <c r="E18" s="225">
        <v>0</v>
      </c>
      <c r="F18" s="227">
        <v>0</v>
      </c>
      <c r="G18" s="227">
        <v>0</v>
      </c>
      <c r="H18" s="227">
        <v>0</v>
      </c>
      <c r="I18" s="227">
        <f>ROUND(E18*H18,2)</f>
        <v>0</v>
      </c>
      <c r="J18" s="227">
        <v>0</v>
      </c>
      <c r="K18" s="227">
        <f>ROUND(E18*J18,2)</f>
        <v>0</v>
      </c>
      <c r="L18" s="227">
        <v>21</v>
      </c>
      <c r="M18" s="227">
        <f>G18*(1+L18/100)</f>
        <v>0</v>
      </c>
      <c r="N18" s="220">
        <v>2.0000000000000002E-5</v>
      </c>
      <c r="O18" s="220">
        <f>ROUND(E18*N18,5)</f>
        <v>0</v>
      </c>
      <c r="P18" s="220">
        <v>0</v>
      </c>
      <c r="Q18" s="220">
        <f>ROUND(E18*P18,5)</f>
        <v>0</v>
      </c>
      <c r="R18" s="220"/>
      <c r="S18" s="220"/>
      <c r="T18" s="221">
        <v>0.11</v>
      </c>
      <c r="U18" s="220">
        <f>ROUND(E18*T18,2)</f>
        <v>0</v>
      </c>
      <c r="V18" s="210"/>
      <c r="W18" s="210"/>
      <c r="X18" s="210"/>
      <c r="Y18" s="210"/>
      <c r="Z18" s="210"/>
      <c r="AA18" s="210"/>
      <c r="AB18" s="210"/>
      <c r="AC18" s="210"/>
      <c r="AD18" s="210"/>
      <c r="AE18" s="210" t="s">
        <v>101</v>
      </c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>
      <c r="A19" s="212" t="s">
        <v>96</v>
      </c>
      <c r="B19" s="218" t="s">
        <v>63</v>
      </c>
      <c r="C19" s="245" t="s">
        <v>64</v>
      </c>
      <c r="D19" s="222"/>
      <c r="E19" s="226"/>
      <c r="F19" s="228"/>
      <c r="G19" s="228">
        <f>SUMIF(AE20:AE22,"&lt;&gt;NOR",G20:G22)</f>
        <v>0</v>
      </c>
      <c r="H19" s="228"/>
      <c r="I19" s="228">
        <f>SUM(I20:I22)</f>
        <v>0</v>
      </c>
      <c r="J19" s="228"/>
      <c r="K19" s="228">
        <f>SUM(K20:K22)</f>
        <v>0</v>
      </c>
      <c r="L19" s="228"/>
      <c r="M19" s="228">
        <f>SUM(M20:M22)</f>
        <v>0</v>
      </c>
      <c r="N19" s="223"/>
      <c r="O19" s="223">
        <f>SUM(O20:O22)</f>
        <v>0</v>
      </c>
      <c r="P19" s="223"/>
      <c r="Q19" s="223">
        <f>SUM(Q20:Q22)</f>
        <v>0</v>
      </c>
      <c r="R19" s="223"/>
      <c r="S19" s="223"/>
      <c r="T19" s="224"/>
      <c r="U19" s="223">
        <f>SUM(U20:U22)</f>
        <v>0</v>
      </c>
      <c r="AE19" t="s">
        <v>97</v>
      </c>
    </row>
    <row r="20" spans="1:60" outlineLevel="1">
      <c r="A20" s="211">
        <v>10</v>
      </c>
      <c r="B20" s="217" t="s">
        <v>117</v>
      </c>
      <c r="C20" s="244" t="s">
        <v>118</v>
      </c>
      <c r="D20" s="219" t="s">
        <v>100</v>
      </c>
      <c r="E20" s="225">
        <v>0</v>
      </c>
      <c r="F20" s="227">
        <v>0</v>
      </c>
      <c r="G20" s="227">
        <v>0</v>
      </c>
      <c r="H20" s="227">
        <v>0</v>
      </c>
      <c r="I20" s="227">
        <f>ROUND(E20*H20,2)</f>
        <v>0</v>
      </c>
      <c r="J20" s="227">
        <v>0</v>
      </c>
      <c r="K20" s="227">
        <f>ROUND(E20*J20,2)</f>
        <v>0</v>
      </c>
      <c r="L20" s="227">
        <v>21</v>
      </c>
      <c r="M20" s="227">
        <f>G20*(1+L20/100)</f>
        <v>0</v>
      </c>
      <c r="N20" s="220">
        <v>1.8380000000000001E-2</v>
      </c>
      <c r="O20" s="220">
        <f>ROUND(E20*N20,5)</f>
        <v>0</v>
      </c>
      <c r="P20" s="220">
        <v>0</v>
      </c>
      <c r="Q20" s="220">
        <f>ROUND(E20*P20,5)</f>
        <v>0</v>
      </c>
      <c r="R20" s="220"/>
      <c r="S20" s="220"/>
      <c r="T20" s="221">
        <v>0.13</v>
      </c>
      <c r="U20" s="220">
        <f>ROUND(E20*T20,2)</f>
        <v>0</v>
      </c>
      <c r="V20" s="210"/>
      <c r="W20" s="210"/>
      <c r="X20" s="210"/>
      <c r="Y20" s="210"/>
      <c r="Z20" s="210"/>
      <c r="AA20" s="210"/>
      <c r="AB20" s="210"/>
      <c r="AC20" s="210"/>
      <c r="AD20" s="210"/>
      <c r="AE20" s="210" t="s">
        <v>101</v>
      </c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>
      <c r="A21" s="211">
        <v>11</v>
      </c>
      <c r="B21" s="217" t="s">
        <v>119</v>
      </c>
      <c r="C21" s="244" t="s">
        <v>120</v>
      </c>
      <c r="D21" s="219" t="s">
        <v>100</v>
      </c>
      <c r="E21" s="225">
        <v>0</v>
      </c>
      <c r="F21" s="227">
        <v>0</v>
      </c>
      <c r="G21" s="227">
        <v>0</v>
      </c>
      <c r="H21" s="227">
        <v>0</v>
      </c>
      <c r="I21" s="227">
        <f>ROUND(E21*H21,2)</f>
        <v>0</v>
      </c>
      <c r="J21" s="227">
        <v>0</v>
      </c>
      <c r="K21" s="227">
        <f>ROUND(E21*J21,2)</f>
        <v>0</v>
      </c>
      <c r="L21" s="227">
        <v>21</v>
      </c>
      <c r="M21" s="227">
        <f>G21*(1+L21/100)</f>
        <v>0</v>
      </c>
      <c r="N21" s="220">
        <v>0</v>
      </c>
      <c r="O21" s="220">
        <f>ROUND(E21*N21,5)</f>
        <v>0</v>
      </c>
      <c r="P21" s="220">
        <v>0</v>
      </c>
      <c r="Q21" s="220">
        <f>ROUND(E21*P21,5)</f>
        <v>0</v>
      </c>
      <c r="R21" s="220"/>
      <c r="S21" s="220"/>
      <c r="T21" s="221">
        <v>0.11</v>
      </c>
      <c r="U21" s="220">
        <f>ROUND(E21*T21,2)</f>
        <v>0</v>
      </c>
      <c r="V21" s="210"/>
      <c r="W21" s="210"/>
      <c r="X21" s="210"/>
      <c r="Y21" s="210"/>
      <c r="Z21" s="210"/>
      <c r="AA21" s="210"/>
      <c r="AB21" s="210"/>
      <c r="AC21" s="210"/>
      <c r="AD21" s="210"/>
      <c r="AE21" s="210" t="s">
        <v>101</v>
      </c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outlineLevel="1">
      <c r="A22" s="211">
        <v>12</v>
      </c>
      <c r="B22" s="217" t="s">
        <v>121</v>
      </c>
      <c r="C22" s="244" t="s">
        <v>122</v>
      </c>
      <c r="D22" s="219" t="s">
        <v>100</v>
      </c>
      <c r="E22" s="225">
        <v>0</v>
      </c>
      <c r="F22" s="227">
        <v>0</v>
      </c>
      <c r="G22" s="227">
        <v>0</v>
      </c>
      <c r="H22" s="227">
        <v>0</v>
      </c>
      <c r="I22" s="227">
        <f>ROUND(E22*H22,2)</f>
        <v>0</v>
      </c>
      <c r="J22" s="227">
        <v>0</v>
      </c>
      <c r="K22" s="227">
        <f>ROUND(E22*J22,2)</f>
        <v>0</v>
      </c>
      <c r="L22" s="227">
        <v>21</v>
      </c>
      <c r="M22" s="227">
        <f>G22*(1+L22/100)</f>
        <v>0</v>
      </c>
      <c r="N22" s="220">
        <v>0</v>
      </c>
      <c r="O22" s="220">
        <f>ROUND(E22*N22,5)</f>
        <v>0</v>
      </c>
      <c r="P22" s="220">
        <v>0</v>
      </c>
      <c r="Q22" s="220">
        <f>ROUND(E22*P22,5)</f>
        <v>0</v>
      </c>
      <c r="R22" s="220"/>
      <c r="S22" s="220"/>
      <c r="T22" s="221">
        <v>0</v>
      </c>
      <c r="U22" s="220">
        <f>ROUND(E22*T22,2)</f>
        <v>0</v>
      </c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101</v>
      </c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>
      <c r="A23" s="212" t="s">
        <v>96</v>
      </c>
      <c r="B23" s="218" t="s">
        <v>65</v>
      </c>
      <c r="C23" s="245" t="s">
        <v>66</v>
      </c>
      <c r="D23" s="222"/>
      <c r="E23" s="226"/>
      <c r="F23" s="228"/>
      <c r="G23" s="228">
        <f>SUMIF(AE24:AE24,"&lt;&gt;NOR",G24:G24)</f>
        <v>0</v>
      </c>
      <c r="H23" s="228"/>
      <c r="I23" s="228">
        <f>SUM(I24:I24)</f>
        <v>0</v>
      </c>
      <c r="J23" s="228"/>
      <c r="K23" s="228">
        <f>SUM(K24:K24)</f>
        <v>0</v>
      </c>
      <c r="L23" s="228"/>
      <c r="M23" s="228">
        <f>SUM(M24:M24)</f>
        <v>0</v>
      </c>
      <c r="N23" s="223"/>
      <c r="O23" s="223">
        <f>SUM(O24:O24)</f>
        <v>0</v>
      </c>
      <c r="P23" s="223"/>
      <c r="Q23" s="223">
        <f>SUM(Q24:Q24)</f>
        <v>0</v>
      </c>
      <c r="R23" s="223"/>
      <c r="S23" s="223"/>
      <c r="T23" s="224"/>
      <c r="U23" s="223">
        <f>SUM(U24:U24)</f>
        <v>0</v>
      </c>
      <c r="AE23" t="s">
        <v>97</v>
      </c>
    </row>
    <row r="24" spans="1:60" outlineLevel="1">
      <c r="A24" s="211">
        <v>13</v>
      </c>
      <c r="B24" s="217" t="s">
        <v>123</v>
      </c>
      <c r="C24" s="244" t="s">
        <v>124</v>
      </c>
      <c r="D24" s="219" t="s">
        <v>100</v>
      </c>
      <c r="E24" s="225">
        <v>0</v>
      </c>
      <c r="F24" s="227">
        <v>0</v>
      </c>
      <c r="G24" s="227">
        <v>0</v>
      </c>
      <c r="H24" s="227">
        <v>0</v>
      </c>
      <c r="I24" s="227">
        <f>ROUND(E24*H24,2)</f>
        <v>0</v>
      </c>
      <c r="J24" s="227">
        <v>0</v>
      </c>
      <c r="K24" s="227">
        <f>ROUND(E24*J24,2)</f>
        <v>0</v>
      </c>
      <c r="L24" s="227">
        <v>21</v>
      </c>
      <c r="M24" s="227">
        <f>G24*(1+L24/100)</f>
        <v>0</v>
      </c>
      <c r="N24" s="220">
        <v>0</v>
      </c>
      <c r="O24" s="220">
        <f>ROUND(E24*N24,5)</f>
        <v>0</v>
      </c>
      <c r="P24" s="220">
        <v>5.8999999999999997E-2</v>
      </c>
      <c r="Q24" s="220">
        <f>ROUND(E24*P24,5)</f>
        <v>0</v>
      </c>
      <c r="R24" s="220"/>
      <c r="S24" s="220"/>
      <c r="T24" s="221">
        <v>2.98</v>
      </c>
      <c r="U24" s="220">
        <f>ROUND(E24*T24,2)</f>
        <v>0</v>
      </c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112</v>
      </c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>
      <c r="A25" s="212" t="s">
        <v>96</v>
      </c>
      <c r="B25" s="218" t="s">
        <v>67</v>
      </c>
      <c r="C25" s="245" t="s">
        <v>68</v>
      </c>
      <c r="D25" s="222"/>
      <c r="E25" s="226"/>
      <c r="F25" s="228"/>
      <c r="G25" s="228">
        <f>SUMIF(AE26:AE27,"&lt;&gt;NOR",G26:G27)</f>
        <v>0</v>
      </c>
      <c r="H25" s="228"/>
      <c r="I25" s="228">
        <f>SUM(I26:I27)</f>
        <v>0</v>
      </c>
      <c r="J25" s="228"/>
      <c r="K25" s="228">
        <f>SUM(K26:K27)</f>
        <v>0</v>
      </c>
      <c r="L25" s="228"/>
      <c r="M25" s="228">
        <f>SUM(M26:M27)</f>
        <v>0</v>
      </c>
      <c r="N25" s="223"/>
      <c r="O25" s="223">
        <f>SUM(O26:O27)</f>
        <v>0</v>
      </c>
      <c r="P25" s="223"/>
      <c r="Q25" s="223">
        <f>SUM(Q26:Q27)</f>
        <v>0</v>
      </c>
      <c r="R25" s="223"/>
      <c r="S25" s="223"/>
      <c r="T25" s="224"/>
      <c r="U25" s="223">
        <f>SUM(U26:U27)</f>
        <v>0</v>
      </c>
      <c r="AE25" t="s">
        <v>97</v>
      </c>
    </row>
    <row r="26" spans="1:60" outlineLevel="1">
      <c r="A26" s="211">
        <v>14</v>
      </c>
      <c r="B26" s="217" t="s">
        <v>125</v>
      </c>
      <c r="C26" s="244" t="s">
        <v>126</v>
      </c>
      <c r="D26" s="219" t="s">
        <v>127</v>
      </c>
      <c r="E26" s="225">
        <v>0</v>
      </c>
      <c r="F26" s="227">
        <v>0</v>
      </c>
      <c r="G26" s="227">
        <v>0</v>
      </c>
      <c r="H26" s="227">
        <v>0</v>
      </c>
      <c r="I26" s="227">
        <f>ROUND(E26*H26,2)</f>
        <v>0</v>
      </c>
      <c r="J26" s="227">
        <v>0</v>
      </c>
      <c r="K26" s="227">
        <f>ROUND(E26*J26,2)</f>
        <v>0</v>
      </c>
      <c r="L26" s="227">
        <v>21</v>
      </c>
      <c r="M26" s="227">
        <f>G26*(1+L26/100)</f>
        <v>0</v>
      </c>
      <c r="N26" s="220">
        <v>0</v>
      </c>
      <c r="O26" s="220">
        <f>ROUND(E26*N26,5)</f>
        <v>0</v>
      </c>
      <c r="P26" s="220">
        <v>0</v>
      </c>
      <c r="Q26" s="220">
        <f>ROUND(E26*P26,5)</f>
        <v>0</v>
      </c>
      <c r="R26" s="220"/>
      <c r="S26" s="220"/>
      <c r="T26" s="221">
        <v>7.35</v>
      </c>
      <c r="U26" s="220">
        <f>ROUND(E26*T26,2)</f>
        <v>0</v>
      </c>
      <c r="V26" s="210"/>
      <c r="W26" s="210"/>
      <c r="X26" s="210"/>
      <c r="Y26" s="210"/>
      <c r="Z26" s="210"/>
      <c r="AA26" s="210"/>
      <c r="AB26" s="210"/>
      <c r="AC26" s="210"/>
      <c r="AD26" s="210"/>
      <c r="AE26" s="210" t="s">
        <v>101</v>
      </c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>
      <c r="A27" s="237">
        <v>15</v>
      </c>
      <c r="B27" s="238" t="s">
        <v>128</v>
      </c>
      <c r="C27" s="246" t="s">
        <v>129</v>
      </c>
      <c r="D27" s="239" t="s">
        <v>130</v>
      </c>
      <c r="E27" s="240">
        <v>0</v>
      </c>
      <c r="F27" s="241">
        <v>0</v>
      </c>
      <c r="G27" s="241">
        <v>0</v>
      </c>
      <c r="H27" s="241">
        <v>0</v>
      </c>
      <c r="I27" s="241">
        <f>ROUND(E27*H27,2)</f>
        <v>0</v>
      </c>
      <c r="J27" s="241">
        <v>0</v>
      </c>
      <c r="K27" s="241">
        <f>ROUND(E27*J27,2)</f>
        <v>0</v>
      </c>
      <c r="L27" s="241">
        <v>21</v>
      </c>
      <c r="M27" s="241">
        <f>G27*(1+L27/100)</f>
        <v>0</v>
      </c>
      <c r="N27" s="242">
        <v>0</v>
      </c>
      <c r="O27" s="242">
        <f>ROUND(E27*N27,5)</f>
        <v>0</v>
      </c>
      <c r="P27" s="242">
        <v>0</v>
      </c>
      <c r="Q27" s="242">
        <f>ROUND(E27*P27,5)</f>
        <v>0</v>
      </c>
      <c r="R27" s="242"/>
      <c r="S27" s="242"/>
      <c r="T27" s="243">
        <v>0</v>
      </c>
      <c r="U27" s="242">
        <f>ROUND(E27*T27,2)</f>
        <v>0</v>
      </c>
      <c r="V27" s="210"/>
      <c r="W27" s="210"/>
      <c r="X27" s="210"/>
      <c r="Y27" s="210"/>
      <c r="Z27" s="210"/>
      <c r="AA27" s="210"/>
      <c r="AB27" s="210"/>
      <c r="AC27" s="210"/>
      <c r="AD27" s="210"/>
      <c r="AE27" s="210" t="s">
        <v>101</v>
      </c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>
      <c r="A28" s="6"/>
      <c r="B28" s="7" t="s">
        <v>131</v>
      </c>
      <c r="C28" s="247" t="s">
        <v>131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AC28">
        <v>15</v>
      </c>
      <c r="AD28">
        <v>21</v>
      </c>
    </row>
    <row r="29" spans="1:60">
      <c r="C29" s="248"/>
      <c r="AE29" t="s">
        <v>132</v>
      </c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2014-02-28T09:52:57Z</cp:lastPrinted>
  <dcterms:created xsi:type="dcterms:W3CDTF">2009-04-08T07:15:50Z</dcterms:created>
  <dcterms:modified xsi:type="dcterms:W3CDTF">2018-07-13T10:34:38Z</dcterms:modified>
</cp:coreProperties>
</file>